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510" windowWidth="11085" windowHeight="6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40" i="1" l="1"/>
  <c r="J34" i="1"/>
  <c r="I34" i="1"/>
  <c r="J39" i="1"/>
  <c r="I39" i="1"/>
  <c r="I40" i="1" s="1"/>
  <c r="J33" i="1"/>
  <c r="I33" i="1"/>
</calcChain>
</file>

<file path=xl/sharedStrings.xml><?xml version="1.0" encoding="utf-8"?>
<sst xmlns="http://schemas.openxmlformats.org/spreadsheetml/2006/main" count="265" uniqueCount="192">
  <si>
    <t>MATM</t>
  </si>
  <si>
    <t>KEWM</t>
  </si>
  <si>
    <t>GUAM</t>
  </si>
  <si>
    <t>COKM</t>
  </si>
  <si>
    <t>BACM</t>
  </si>
  <si>
    <t>BRNM</t>
  </si>
  <si>
    <t>CATM</t>
  </si>
  <si>
    <t>BROM</t>
  </si>
  <si>
    <t>BETM</t>
  </si>
  <si>
    <t>TOPM</t>
  </si>
  <si>
    <t>PGVM</t>
  </si>
  <si>
    <t>MARM</t>
  </si>
  <si>
    <t>PPLM</t>
  </si>
  <si>
    <t>POBM</t>
  </si>
  <si>
    <t>CHRM</t>
  </si>
  <si>
    <t>DWDM</t>
  </si>
  <si>
    <t>WALK</t>
  </si>
  <si>
    <t>WYBT</t>
  </si>
  <si>
    <t>HOPT</t>
  </si>
  <si>
    <t>FLPT</t>
  </si>
  <si>
    <t>SJBM</t>
  </si>
  <si>
    <t>EPRM</t>
  </si>
  <si>
    <t>MLDM</t>
  </si>
  <si>
    <t>NMDM</t>
  </si>
  <si>
    <t>NWCT</t>
  </si>
  <si>
    <t>HENM</t>
  </si>
  <si>
    <t>HICK</t>
  </si>
  <si>
    <t>PARM</t>
  </si>
  <si>
    <t>PENM</t>
  </si>
  <si>
    <t>ARPT</t>
  </si>
  <si>
    <t>BRGM</t>
  </si>
  <si>
    <t>CHNM</t>
  </si>
  <si>
    <t>CWPT</t>
  </si>
  <si>
    <t>EDIT</t>
  </si>
  <si>
    <t>FPST</t>
  </si>
  <si>
    <t>GLST</t>
  </si>
  <si>
    <t>GOBM</t>
  </si>
  <si>
    <t>LFRT</t>
  </si>
  <si>
    <t>MCAM</t>
  </si>
  <si>
    <t>MFRT</t>
  </si>
  <si>
    <t>MIST</t>
  </si>
  <si>
    <t>MORT</t>
  </si>
  <si>
    <t>NNAR</t>
  </si>
  <si>
    <t>RDGT</t>
  </si>
  <si>
    <t>RELT</t>
  </si>
  <si>
    <t>STAM</t>
  </si>
  <si>
    <t>TNMT</t>
  </si>
  <si>
    <t>WADM</t>
  </si>
  <si>
    <t>GLAT</t>
  </si>
  <si>
    <t>HALT</t>
  </si>
  <si>
    <t>LNXT</t>
  </si>
  <si>
    <t>PEBM</t>
  </si>
  <si>
    <t>BFAR</t>
  </si>
  <si>
    <t>BLAR</t>
  </si>
  <si>
    <t>BOAR</t>
  </si>
  <si>
    <t>BVAR</t>
  </si>
  <si>
    <t>CPAR</t>
  </si>
  <si>
    <t>DLAR</t>
  </si>
  <si>
    <t>HCAR</t>
  </si>
  <si>
    <t>HOVM</t>
  </si>
  <si>
    <t>HTAR</t>
  </si>
  <si>
    <t>LRAR</t>
  </si>
  <si>
    <t>LVAR</t>
  </si>
  <si>
    <t>MSAR</t>
  </si>
  <si>
    <t>MTAR</t>
  </si>
  <si>
    <t>NFAR</t>
  </si>
  <si>
    <t>NHAR</t>
  </si>
  <si>
    <t>QUAR</t>
  </si>
  <si>
    <t>RVAR</t>
  </si>
  <si>
    <t>TMAR</t>
  </si>
  <si>
    <t>TWAR</t>
  </si>
  <si>
    <t>TYAR</t>
  </si>
  <si>
    <t>GNAR</t>
  </si>
  <si>
    <t>HBAR</t>
  </si>
  <si>
    <t>LPAR</t>
  </si>
  <si>
    <t>KQDD-mr1</t>
  </si>
  <si>
    <t>ISIS 3</t>
  </si>
  <si>
    <t>pwpt-ABB</t>
  </si>
  <si>
    <t>PWLA</t>
  </si>
  <si>
    <t>EBZ</t>
  </si>
  <si>
    <t>SFTN</t>
  </si>
  <si>
    <t>MADT</t>
  </si>
  <si>
    <t>Date of Last Service</t>
  </si>
  <si>
    <t>NMAD NODE</t>
  </si>
  <si>
    <t>LNXT NODE</t>
  </si>
  <si>
    <t>MKTA NODE</t>
  </si>
  <si>
    <t>edit-DBB</t>
  </si>
  <si>
    <t>CLTN</t>
  </si>
  <si>
    <t>FPAL</t>
  </si>
  <si>
    <t>New Madrid</t>
  </si>
  <si>
    <t>Lenox</t>
  </si>
  <si>
    <t>Marked Tree</t>
  </si>
  <si>
    <t>CBHS</t>
  </si>
  <si>
    <t>CUET</t>
  </si>
  <si>
    <t>CVTN</t>
  </si>
  <si>
    <t>GILT</t>
  </si>
  <si>
    <t>GSAR</t>
  </si>
  <si>
    <t>MCAR</t>
  </si>
  <si>
    <t>MKAR</t>
  </si>
  <si>
    <t>NMEM</t>
  </si>
  <si>
    <t>NAIT</t>
  </si>
  <si>
    <t>SEAR</t>
  </si>
  <si>
    <t>TUMT</t>
  </si>
  <si>
    <t>HDAR</t>
  </si>
  <si>
    <t>HDBT</t>
  </si>
  <si>
    <t>NHIN</t>
  </si>
  <si>
    <t>SP 25   BB/SM 4</t>
  </si>
  <si>
    <t>NODES</t>
  </si>
  <si>
    <t>CCAR</t>
  </si>
  <si>
    <t>FCAR</t>
  </si>
  <si>
    <t>HHAR</t>
  </si>
  <si>
    <t>LCAR</t>
  </si>
  <si>
    <t>WHAR</t>
  </si>
  <si>
    <t>WLAR</t>
  </si>
  <si>
    <t>Misc SP 3</t>
  </si>
  <si>
    <t>Misc BB/SM 2</t>
  </si>
  <si>
    <t>Repeaters 3</t>
  </si>
  <si>
    <t>AG Network</t>
  </si>
  <si>
    <t>GPS Network</t>
  </si>
  <si>
    <t>MCTY</t>
  </si>
  <si>
    <t>CVMS</t>
  </si>
  <si>
    <t>LCHS</t>
  </si>
  <si>
    <t>STLE</t>
  </si>
  <si>
    <t>MAIR</t>
  </si>
  <si>
    <t>MACC</t>
  </si>
  <si>
    <t>PTGV</t>
  </si>
  <si>
    <t>HCES</t>
  </si>
  <si>
    <t>NWCC</t>
  </si>
  <si>
    <t>NMKM</t>
  </si>
  <si>
    <t>RLAP</t>
  </si>
  <si>
    <t>CJTR</t>
  </si>
  <si>
    <t>PIGT</t>
  </si>
  <si>
    <t>10-2014</t>
  </si>
  <si>
    <t>Strong Motion</t>
  </si>
  <si>
    <t>NODE BB/SM Stations 11</t>
  </si>
  <si>
    <t>CACT</t>
  </si>
  <si>
    <t>Closed</t>
  </si>
  <si>
    <t>Node</t>
  </si>
  <si>
    <t>Done</t>
  </si>
  <si>
    <t>To Go</t>
  </si>
  <si>
    <t>SM 17</t>
  </si>
  <si>
    <t>SP 20   BB/SM 3</t>
  </si>
  <si>
    <t>%</t>
  </si>
  <si>
    <t>Basalt</t>
  </si>
  <si>
    <t>SP 20   BB/SM 4</t>
  </si>
  <si>
    <t>U40A</t>
  </si>
  <si>
    <t>X40A</t>
  </si>
  <si>
    <t>BB/SM 8</t>
  </si>
  <si>
    <t>Z41A</t>
  </si>
  <si>
    <t>NMAD(29)</t>
  </si>
  <si>
    <t>LNXT(24)</t>
  </si>
  <si>
    <t>MKTA(23)</t>
  </si>
  <si>
    <t>SM(17)</t>
  </si>
  <si>
    <t>MISC(8)</t>
  </si>
  <si>
    <t>GPS(13)</t>
  </si>
  <si>
    <t>AG(9)</t>
  </si>
  <si>
    <t>8-2015</t>
  </si>
  <si>
    <t>4-2015</t>
  </si>
  <si>
    <t>7-2015</t>
  </si>
  <si>
    <t>3-2015</t>
  </si>
  <si>
    <t>5 April</t>
  </si>
  <si>
    <t>13 April</t>
  </si>
  <si>
    <t>4 April</t>
  </si>
  <si>
    <t>22 March</t>
  </si>
  <si>
    <t>17 May</t>
  </si>
  <si>
    <t>15 May</t>
  </si>
  <si>
    <r>
      <t xml:space="preserve">NMSZ </t>
    </r>
    <r>
      <rPr>
        <b/>
        <sz val="12"/>
        <color rgb="FFFF0000"/>
        <rFont val="Arial"/>
        <family val="2"/>
      </rPr>
      <t>2017</t>
    </r>
    <r>
      <rPr>
        <b/>
        <sz val="12"/>
        <rFont val="Arial"/>
        <family val="2"/>
      </rPr>
      <t xml:space="preserve"> SP, BB, SM, AG &amp; GPS Service Summary</t>
    </r>
    <r>
      <rPr>
        <sz val="12"/>
        <rFont val="Arial"/>
        <family val="2"/>
      </rPr>
      <t xml:space="preserve"> (123 Field Sites &amp; 4 Central Rcvs)</t>
    </r>
  </si>
  <si>
    <t>21 June</t>
  </si>
  <si>
    <t>14 June</t>
  </si>
  <si>
    <t>20 June</t>
  </si>
  <si>
    <t>22 June</t>
  </si>
  <si>
    <t>6 July</t>
  </si>
  <si>
    <t>27 June</t>
  </si>
  <si>
    <t>28 June</t>
  </si>
  <si>
    <t>19 July</t>
  </si>
  <si>
    <t>18 July</t>
  </si>
  <si>
    <t>23 Aug</t>
  </si>
  <si>
    <t>5 Sep</t>
  </si>
  <si>
    <t>6 Sep</t>
  </si>
  <si>
    <t>20 Sep</t>
  </si>
  <si>
    <t>21 Sep</t>
  </si>
  <si>
    <t>19 Sep</t>
  </si>
  <si>
    <t>8 Sep</t>
  </si>
  <si>
    <t>25 Sep</t>
  </si>
  <si>
    <t>14 Sep</t>
  </si>
  <si>
    <t>Obsidian</t>
  </si>
  <si>
    <t>RDST2</t>
  </si>
  <si>
    <t>3 Oct</t>
  </si>
  <si>
    <t>4 Oct</t>
  </si>
  <si>
    <t>Routine Service Status as of 5 Oct</t>
  </si>
  <si>
    <t>All 123 NMSZ sites</t>
  </si>
  <si>
    <t>NMSZ Core SP/BB(76) 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</si>
</sst>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/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0" fontId="0" fillId="0" borderId="2" xfId="0" applyBorder="1"/>
    <xf numFmtId="0" fontId="7" fillId="0" borderId="4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4" borderId="1" xfId="0" applyFont="1" applyFill="1" applyBorder="1"/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10" fillId="0" borderId="1" xfId="0" applyFont="1" applyFill="1" applyBorder="1"/>
    <xf numFmtId="0" fontId="11" fillId="2" borderId="1" xfId="0" applyFont="1" applyFill="1" applyBorder="1"/>
    <xf numFmtId="0" fontId="4" fillId="4" borderId="3" xfId="0" applyFont="1" applyFill="1" applyBorder="1" applyAlignment="1">
      <alignment horizontal="right"/>
    </xf>
    <xf numFmtId="0" fontId="0" fillId="4" borderId="3" xfId="0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/>
    </xf>
    <xf numFmtId="0" fontId="0" fillId="4" borderId="9" xfId="0" applyFill="1" applyBorder="1"/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7" fillId="6" borderId="1" xfId="0" applyFont="1" applyFill="1" applyBorder="1"/>
    <xf numFmtId="0" fontId="4" fillId="6" borderId="1" xfId="0" applyFont="1" applyFill="1" applyBorder="1"/>
    <xf numFmtId="0" fontId="1" fillId="6" borderId="1" xfId="0" applyFont="1" applyFill="1" applyBorder="1"/>
    <xf numFmtId="49" fontId="4" fillId="6" borderId="7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49" fontId="13" fillId="0" borderId="2" xfId="0" applyNumberFormat="1" applyFont="1" applyBorder="1" applyAlignment="1">
      <alignment horizontal="center"/>
    </xf>
    <xf numFmtId="0" fontId="9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wrapText="1"/>
    </xf>
    <xf numFmtId="0" fontId="1" fillId="4" borderId="1" xfId="0" applyFont="1" applyFill="1" applyBorder="1"/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G29" sqref="G29"/>
    </sheetView>
  </sheetViews>
  <sheetFormatPr defaultRowHeight="12.75" x14ac:dyDescent="0.2"/>
  <cols>
    <col min="2" max="2" width="10.7109375" customWidth="1"/>
    <col min="4" max="4" width="10.7109375" customWidth="1"/>
    <col min="6" max="6" width="10.7109375" customWidth="1"/>
    <col min="7" max="7" width="9.140625" customWidth="1"/>
    <col min="8" max="8" width="10.7109375" customWidth="1"/>
    <col min="9" max="9" width="9.5703125" bestFit="1" customWidth="1"/>
    <col min="10" max="10" width="10.7109375" customWidth="1"/>
  </cols>
  <sheetData>
    <row r="1" spans="1:10" ht="16.5" thickBot="1" x14ac:dyDescent="0.3">
      <c r="A1" s="9" t="s">
        <v>166</v>
      </c>
    </row>
    <row r="2" spans="1:10" ht="15.75" x14ac:dyDescent="0.25">
      <c r="A2" s="36"/>
      <c r="B2" s="35" t="s">
        <v>89</v>
      </c>
      <c r="C2" s="40"/>
      <c r="D2" s="39" t="s">
        <v>90</v>
      </c>
      <c r="E2" s="36"/>
      <c r="F2" s="35" t="s">
        <v>91</v>
      </c>
      <c r="G2" s="37" t="s">
        <v>133</v>
      </c>
      <c r="H2" s="29"/>
      <c r="I2" s="37" t="s">
        <v>117</v>
      </c>
      <c r="J2" s="29"/>
    </row>
    <row r="3" spans="1:10" ht="24" customHeight="1" thickBot="1" x14ac:dyDescent="0.25">
      <c r="A3" s="62" t="s">
        <v>106</v>
      </c>
      <c r="B3" s="24" t="s">
        <v>82</v>
      </c>
      <c r="C3" s="62" t="s">
        <v>144</v>
      </c>
      <c r="D3" s="24" t="s">
        <v>82</v>
      </c>
      <c r="E3" s="62" t="s">
        <v>141</v>
      </c>
      <c r="F3" s="24" t="s">
        <v>82</v>
      </c>
      <c r="G3" s="24" t="s">
        <v>140</v>
      </c>
      <c r="H3" s="24" t="s">
        <v>82</v>
      </c>
      <c r="I3" s="24" t="s">
        <v>147</v>
      </c>
      <c r="J3" s="24" t="s">
        <v>82</v>
      </c>
    </row>
    <row r="4" spans="1:10" ht="19.899999999999999" customHeight="1" x14ac:dyDescent="0.2">
      <c r="A4" s="13" t="s">
        <v>4</v>
      </c>
      <c r="B4" s="4" t="s">
        <v>179</v>
      </c>
      <c r="C4" s="12" t="s">
        <v>29</v>
      </c>
      <c r="D4" s="5" t="s">
        <v>175</v>
      </c>
      <c r="E4" s="13" t="s">
        <v>52</v>
      </c>
      <c r="F4" s="4" t="s">
        <v>167</v>
      </c>
      <c r="G4" s="46" t="s">
        <v>92</v>
      </c>
      <c r="H4" s="6" t="s">
        <v>183</v>
      </c>
      <c r="I4" s="2" t="s">
        <v>108</v>
      </c>
      <c r="J4" s="5"/>
    </row>
    <row r="5" spans="1:10" ht="19.899999999999999" customHeight="1" x14ac:dyDescent="0.2">
      <c r="A5" s="12" t="s">
        <v>8</v>
      </c>
      <c r="B5" s="4" t="s">
        <v>179</v>
      </c>
      <c r="C5" s="12" t="s">
        <v>30</v>
      </c>
      <c r="D5" s="4" t="s">
        <v>170</v>
      </c>
      <c r="E5" s="1" t="s">
        <v>53</v>
      </c>
      <c r="F5" s="5" t="s">
        <v>168</v>
      </c>
      <c r="G5" s="46" t="s">
        <v>93</v>
      </c>
      <c r="H5" s="27" t="s">
        <v>156</v>
      </c>
      <c r="I5" s="1" t="s">
        <v>109</v>
      </c>
      <c r="J5" s="5"/>
    </row>
    <row r="6" spans="1:10" ht="19.899999999999999" customHeight="1" x14ac:dyDescent="0.2">
      <c r="A6" s="12" t="s">
        <v>5</v>
      </c>
      <c r="B6" s="4" t="s">
        <v>179</v>
      </c>
      <c r="C6" s="12" t="s">
        <v>31</v>
      </c>
      <c r="D6" s="4" t="s">
        <v>167</v>
      </c>
      <c r="E6" s="12" t="s">
        <v>54</v>
      </c>
      <c r="F6" s="5" t="s">
        <v>169</v>
      </c>
      <c r="G6" s="17" t="s">
        <v>94</v>
      </c>
      <c r="H6" s="6"/>
      <c r="I6" s="1" t="s">
        <v>110</v>
      </c>
      <c r="J6" s="5" t="s">
        <v>160</v>
      </c>
    </row>
    <row r="7" spans="1:10" ht="19.899999999999999" customHeight="1" x14ac:dyDescent="0.2">
      <c r="A7" s="12" t="s">
        <v>7</v>
      </c>
      <c r="B7" s="4" t="s">
        <v>179</v>
      </c>
      <c r="C7" s="12" t="s">
        <v>135</v>
      </c>
      <c r="D7" s="4" t="s">
        <v>187</v>
      </c>
      <c r="E7" s="1" t="s">
        <v>55</v>
      </c>
      <c r="F7" s="5" t="s">
        <v>168</v>
      </c>
      <c r="G7" s="17" t="s">
        <v>95</v>
      </c>
      <c r="H7" s="6" t="s">
        <v>184</v>
      </c>
      <c r="I7" s="1" t="s">
        <v>111</v>
      </c>
      <c r="J7" s="5"/>
    </row>
    <row r="8" spans="1:10" ht="19.899999999999999" customHeight="1" x14ac:dyDescent="0.2">
      <c r="A8" s="12" t="s">
        <v>6</v>
      </c>
      <c r="B8" s="4" t="s">
        <v>180</v>
      </c>
      <c r="C8" s="12" t="s">
        <v>32</v>
      </c>
      <c r="D8" s="4" t="s">
        <v>187</v>
      </c>
      <c r="E8" s="1" t="s">
        <v>56</v>
      </c>
      <c r="F8" s="5" t="s">
        <v>169</v>
      </c>
      <c r="G8" s="17" t="s">
        <v>96</v>
      </c>
      <c r="H8" s="27" t="s">
        <v>132</v>
      </c>
      <c r="I8" s="1" t="s">
        <v>112</v>
      </c>
      <c r="J8" s="5"/>
    </row>
    <row r="9" spans="1:10" ht="19.899999999999999" customHeight="1" x14ac:dyDescent="0.2">
      <c r="A9" s="12" t="s">
        <v>14</v>
      </c>
      <c r="B9" s="4" t="s">
        <v>164</v>
      </c>
      <c r="C9" s="12" t="s">
        <v>33</v>
      </c>
      <c r="D9" s="5" t="s">
        <v>175</v>
      </c>
      <c r="E9" s="12" t="s">
        <v>57</v>
      </c>
      <c r="F9" s="4" t="s">
        <v>167</v>
      </c>
      <c r="G9" s="17" t="s">
        <v>103</v>
      </c>
      <c r="H9" s="27" t="s">
        <v>156</v>
      </c>
      <c r="I9" s="1" t="s">
        <v>113</v>
      </c>
      <c r="J9" s="5"/>
    </row>
    <row r="10" spans="1:10" ht="19.899999999999999" customHeight="1" x14ac:dyDescent="0.2">
      <c r="A10" s="12" t="s">
        <v>3</v>
      </c>
      <c r="B10" s="4" t="s">
        <v>179</v>
      </c>
      <c r="C10" s="12" t="s">
        <v>34</v>
      </c>
      <c r="D10" s="4" t="s">
        <v>177</v>
      </c>
      <c r="E10" s="1" t="s">
        <v>58</v>
      </c>
      <c r="F10" s="4"/>
      <c r="G10" s="17" t="s">
        <v>104</v>
      </c>
      <c r="H10" s="4"/>
      <c r="I10" s="1" t="s">
        <v>145</v>
      </c>
      <c r="J10" s="5" t="s">
        <v>162</v>
      </c>
    </row>
    <row r="11" spans="1:10" ht="19.899999999999999" customHeight="1" x14ac:dyDescent="0.2">
      <c r="A11" s="12" t="s">
        <v>15</v>
      </c>
      <c r="B11" s="4" t="s">
        <v>164</v>
      </c>
      <c r="C11" s="12" t="s">
        <v>35</v>
      </c>
      <c r="D11" s="4" t="s">
        <v>188</v>
      </c>
      <c r="E11" s="12" t="s">
        <v>59</v>
      </c>
      <c r="F11" s="4" t="s">
        <v>167</v>
      </c>
      <c r="G11" s="46" t="s">
        <v>50</v>
      </c>
      <c r="H11" s="5" t="s">
        <v>176</v>
      </c>
      <c r="I11" s="1" t="s">
        <v>146</v>
      </c>
      <c r="J11" s="5" t="s">
        <v>173</v>
      </c>
    </row>
    <row r="12" spans="1:10" ht="19.899999999999999" customHeight="1" thickBot="1" x14ac:dyDescent="0.25">
      <c r="A12" s="12" t="s">
        <v>21</v>
      </c>
      <c r="B12" s="4" t="s">
        <v>164</v>
      </c>
      <c r="C12" s="12" t="s">
        <v>36</v>
      </c>
      <c r="D12" s="4" t="s">
        <v>170</v>
      </c>
      <c r="E12" s="1" t="s">
        <v>60</v>
      </c>
      <c r="F12" s="5" t="s">
        <v>187</v>
      </c>
      <c r="G12" s="17" t="s">
        <v>97</v>
      </c>
      <c r="H12" s="4"/>
      <c r="I12" s="1" t="s">
        <v>148</v>
      </c>
      <c r="J12" s="4" t="s">
        <v>172</v>
      </c>
    </row>
    <row r="13" spans="1:10" ht="19.899999999999999" customHeight="1" x14ac:dyDescent="0.2">
      <c r="A13" s="12" t="s">
        <v>19</v>
      </c>
      <c r="B13" s="5" t="s">
        <v>174</v>
      </c>
      <c r="C13" s="12" t="s">
        <v>37</v>
      </c>
      <c r="D13" s="4" t="s">
        <v>188</v>
      </c>
      <c r="E13" s="1" t="s">
        <v>61</v>
      </c>
      <c r="F13" s="5" t="s">
        <v>171</v>
      </c>
      <c r="G13" s="17" t="s">
        <v>98</v>
      </c>
      <c r="H13" s="27" t="s">
        <v>157</v>
      </c>
      <c r="I13" s="38" t="s">
        <v>118</v>
      </c>
      <c r="J13" s="29"/>
    </row>
    <row r="14" spans="1:10" ht="19.899999999999999" customHeight="1" thickBot="1" x14ac:dyDescent="0.25">
      <c r="A14" s="12" t="s">
        <v>2</v>
      </c>
      <c r="B14" s="4" t="s">
        <v>179</v>
      </c>
      <c r="C14" s="12" t="s">
        <v>81</v>
      </c>
      <c r="D14" s="4" t="s">
        <v>187</v>
      </c>
      <c r="E14" s="12" t="s">
        <v>62</v>
      </c>
      <c r="F14" s="4" t="s">
        <v>167</v>
      </c>
      <c r="G14" s="59" t="s">
        <v>99</v>
      </c>
      <c r="H14" s="4"/>
      <c r="I14" s="14">
        <v>13</v>
      </c>
      <c r="J14" s="24" t="s">
        <v>82</v>
      </c>
    </row>
    <row r="15" spans="1:10" ht="19.899999999999999" customHeight="1" x14ac:dyDescent="0.2">
      <c r="A15" s="12" t="s">
        <v>18</v>
      </c>
      <c r="B15" s="5" t="s">
        <v>174</v>
      </c>
      <c r="C15" s="12" t="s">
        <v>38</v>
      </c>
      <c r="D15" s="4" t="s">
        <v>167</v>
      </c>
      <c r="E15" s="1" t="s">
        <v>63</v>
      </c>
      <c r="F15" s="5" t="s">
        <v>169</v>
      </c>
      <c r="G15" s="59" t="s">
        <v>100</v>
      </c>
      <c r="H15" s="4" t="s">
        <v>183</v>
      </c>
      <c r="I15" s="1" t="s">
        <v>130</v>
      </c>
      <c r="J15" s="27" t="s">
        <v>158</v>
      </c>
    </row>
    <row r="16" spans="1:10" ht="19.899999999999999" customHeight="1" x14ac:dyDescent="0.2">
      <c r="A16" s="12" t="s">
        <v>1</v>
      </c>
      <c r="B16" s="4" t="s">
        <v>179</v>
      </c>
      <c r="C16" s="12" t="s">
        <v>39</v>
      </c>
      <c r="D16" s="5" t="s">
        <v>175</v>
      </c>
      <c r="E16" s="1" t="s">
        <v>64</v>
      </c>
      <c r="F16" s="5" t="s">
        <v>171</v>
      </c>
      <c r="G16" s="17" t="s">
        <v>105</v>
      </c>
      <c r="H16" s="6"/>
      <c r="I16" s="1" t="s">
        <v>120</v>
      </c>
      <c r="J16" s="27" t="s">
        <v>157</v>
      </c>
    </row>
    <row r="17" spans="1:10" ht="19.899999999999999" customHeight="1" x14ac:dyDescent="0.2">
      <c r="A17" s="12" t="s">
        <v>11</v>
      </c>
      <c r="B17" s="4"/>
      <c r="C17" s="13" t="s">
        <v>40</v>
      </c>
      <c r="D17" s="6"/>
      <c r="E17" s="1" t="s">
        <v>65</v>
      </c>
      <c r="F17" s="5"/>
      <c r="G17" s="55" t="s">
        <v>186</v>
      </c>
      <c r="H17" s="6"/>
      <c r="I17" s="1" t="s">
        <v>126</v>
      </c>
      <c r="J17" s="28"/>
    </row>
    <row r="18" spans="1:10" ht="19.899999999999999" customHeight="1" x14ac:dyDescent="0.2">
      <c r="A18" s="12" t="s">
        <v>0</v>
      </c>
      <c r="B18" s="4" t="s">
        <v>179</v>
      </c>
      <c r="C18" s="56" t="s">
        <v>41</v>
      </c>
      <c r="D18" s="54" t="s">
        <v>136</v>
      </c>
      <c r="E18" s="1" t="s">
        <v>66</v>
      </c>
      <c r="F18" s="5" t="s">
        <v>168</v>
      </c>
      <c r="G18" s="17" t="s">
        <v>101</v>
      </c>
      <c r="H18" s="4"/>
      <c r="I18" s="1" t="s">
        <v>121</v>
      </c>
      <c r="J18" s="6" t="s">
        <v>184</v>
      </c>
    </row>
    <row r="19" spans="1:10" ht="19.899999999999999" customHeight="1" x14ac:dyDescent="0.2">
      <c r="A19" s="12" t="s">
        <v>22</v>
      </c>
      <c r="B19" s="4" t="s">
        <v>179</v>
      </c>
      <c r="C19" s="12" t="s">
        <v>42</v>
      </c>
      <c r="D19" s="4" t="s">
        <v>167</v>
      </c>
      <c r="E19" s="12" t="s">
        <v>67</v>
      </c>
      <c r="F19" s="5" t="s">
        <v>168</v>
      </c>
      <c r="G19" s="17" t="s">
        <v>80</v>
      </c>
      <c r="H19" s="4" t="s">
        <v>165</v>
      </c>
      <c r="I19" s="1" t="s">
        <v>124</v>
      </c>
      <c r="J19" s="27" t="s">
        <v>159</v>
      </c>
    </row>
    <row r="20" spans="1:10" ht="19.899999999999999" customHeight="1" x14ac:dyDescent="0.2">
      <c r="A20" s="12" t="s">
        <v>23</v>
      </c>
      <c r="B20" s="4" t="s">
        <v>164</v>
      </c>
      <c r="C20" s="12" t="s">
        <v>43</v>
      </c>
      <c r="D20" s="4" t="s">
        <v>187</v>
      </c>
      <c r="E20" s="1" t="s">
        <v>68</v>
      </c>
      <c r="F20" s="5" t="s">
        <v>169</v>
      </c>
      <c r="G20" s="46" t="s">
        <v>102</v>
      </c>
      <c r="H20" s="27" t="s">
        <v>132</v>
      </c>
      <c r="I20" s="1" t="s">
        <v>123</v>
      </c>
      <c r="J20" s="28"/>
    </row>
    <row r="21" spans="1:10" ht="19.899999999999999" customHeight="1" x14ac:dyDescent="0.2">
      <c r="A21" s="12" t="s">
        <v>24</v>
      </c>
      <c r="B21" s="4"/>
      <c r="C21" s="12" t="s">
        <v>44</v>
      </c>
      <c r="D21" s="5" t="s">
        <v>175</v>
      </c>
      <c r="E21" s="1" t="s">
        <v>69</v>
      </c>
      <c r="F21" s="4"/>
      <c r="G21" s="53" t="s">
        <v>143</v>
      </c>
      <c r="H21" s="18"/>
      <c r="I21" s="1" t="s">
        <v>119</v>
      </c>
      <c r="J21" s="6" t="s">
        <v>184</v>
      </c>
    </row>
    <row r="22" spans="1:10" ht="19.899999999999999" customHeight="1" x14ac:dyDescent="0.2">
      <c r="A22" s="12" t="s">
        <v>10</v>
      </c>
      <c r="B22" s="4" t="s">
        <v>181</v>
      </c>
      <c r="C22" s="12" t="s">
        <v>45</v>
      </c>
      <c r="D22" s="4" t="s">
        <v>181</v>
      </c>
      <c r="E22" s="12" t="s">
        <v>70</v>
      </c>
      <c r="F22" s="5" t="s">
        <v>168</v>
      </c>
      <c r="G22" s="58" t="s">
        <v>185</v>
      </c>
      <c r="H22" s="18"/>
      <c r="I22" s="1" t="s">
        <v>128</v>
      </c>
      <c r="J22" s="6"/>
    </row>
    <row r="23" spans="1:10" ht="19.899999999999999" customHeight="1" x14ac:dyDescent="0.2">
      <c r="A23" s="12" t="s">
        <v>13</v>
      </c>
      <c r="B23" s="4" t="s">
        <v>170</v>
      </c>
      <c r="C23" s="12" t="s">
        <v>46</v>
      </c>
      <c r="D23" s="5" t="s">
        <v>175</v>
      </c>
      <c r="E23" s="1" t="s">
        <v>71</v>
      </c>
      <c r="F23" s="5" t="s">
        <v>169</v>
      </c>
      <c r="G23" s="18"/>
      <c r="H23" s="18"/>
      <c r="I23" s="1" t="s">
        <v>127</v>
      </c>
      <c r="J23" s="6" t="s">
        <v>161</v>
      </c>
    </row>
    <row r="24" spans="1:10" ht="19.899999999999999" customHeight="1" x14ac:dyDescent="0.2">
      <c r="A24" s="12" t="s">
        <v>12</v>
      </c>
      <c r="B24" s="4" t="s">
        <v>181</v>
      </c>
      <c r="C24" s="12" t="s">
        <v>47</v>
      </c>
      <c r="D24" s="4" t="s">
        <v>170</v>
      </c>
      <c r="E24" s="1"/>
      <c r="F24" s="22"/>
      <c r="G24" s="20"/>
      <c r="H24" s="21"/>
      <c r="I24" s="1" t="s">
        <v>131</v>
      </c>
      <c r="J24" s="27" t="s">
        <v>156</v>
      </c>
    </row>
    <row r="25" spans="1:10" ht="19.899999999999999" customHeight="1" x14ac:dyDescent="0.2">
      <c r="A25" s="12" t="s">
        <v>20</v>
      </c>
      <c r="B25" s="4" t="s">
        <v>164</v>
      </c>
      <c r="C25" s="1"/>
      <c r="D25" s="5"/>
      <c r="E25" s="1"/>
      <c r="F25" s="4"/>
      <c r="G25" s="47"/>
      <c r="H25" s="4"/>
      <c r="I25" s="1" t="s">
        <v>125</v>
      </c>
      <c r="J25" s="28"/>
    </row>
    <row r="26" spans="1:10" ht="19.899999999999999" customHeight="1" x14ac:dyDescent="0.25">
      <c r="A26" s="12" t="s">
        <v>9</v>
      </c>
      <c r="B26" s="4" t="s">
        <v>181</v>
      </c>
      <c r="C26" s="33"/>
      <c r="D26" s="34" t="s">
        <v>76</v>
      </c>
      <c r="E26" s="1"/>
      <c r="F26" s="5"/>
      <c r="G26" s="1"/>
      <c r="H26" s="5"/>
      <c r="I26" s="1" t="s">
        <v>129</v>
      </c>
      <c r="J26" s="4" t="s">
        <v>164</v>
      </c>
    </row>
    <row r="27" spans="1:10" ht="19.899999999999999" customHeight="1" x14ac:dyDescent="0.2">
      <c r="A27" s="12" t="s">
        <v>16</v>
      </c>
      <c r="B27" s="4" t="s">
        <v>188</v>
      </c>
      <c r="C27" s="1"/>
      <c r="D27" s="5"/>
      <c r="E27" s="1"/>
      <c r="F27" s="5"/>
      <c r="G27" s="1"/>
      <c r="H27" s="5"/>
      <c r="I27" s="1" t="s">
        <v>122</v>
      </c>
      <c r="J27" s="6" t="s">
        <v>184</v>
      </c>
    </row>
    <row r="28" spans="1:10" ht="19.899999999999999" customHeight="1" x14ac:dyDescent="0.25">
      <c r="A28" s="12" t="s">
        <v>17</v>
      </c>
      <c r="B28" s="5" t="s">
        <v>174</v>
      </c>
      <c r="C28" s="1"/>
      <c r="D28" s="5"/>
      <c r="E28" s="1"/>
      <c r="F28" s="5"/>
      <c r="G28" s="1"/>
      <c r="H28" s="48" t="s">
        <v>189</v>
      </c>
      <c r="I28" s="49"/>
      <c r="J28" s="50"/>
    </row>
    <row r="29" spans="1:10" ht="15.75" x14ac:dyDescent="0.2">
      <c r="A29" s="1"/>
      <c r="B29" s="5"/>
      <c r="C29" s="63" t="s">
        <v>134</v>
      </c>
      <c r="D29" s="31"/>
      <c r="E29" s="32"/>
      <c r="F29" s="5"/>
      <c r="G29" s="1"/>
      <c r="H29" s="51" t="s">
        <v>137</v>
      </c>
      <c r="I29" s="52" t="s">
        <v>138</v>
      </c>
      <c r="J29" s="52" t="s">
        <v>139</v>
      </c>
    </row>
    <row r="30" spans="1:10" ht="19.899999999999999" customHeight="1" x14ac:dyDescent="0.2">
      <c r="A30" s="20" t="s">
        <v>25</v>
      </c>
      <c r="B30" s="4" t="s">
        <v>179</v>
      </c>
      <c r="C30" s="20" t="s">
        <v>48</v>
      </c>
      <c r="D30" s="4" t="s">
        <v>188</v>
      </c>
      <c r="E30" s="20" t="s">
        <v>72</v>
      </c>
      <c r="F30" s="4" t="s">
        <v>187</v>
      </c>
      <c r="G30" s="25"/>
      <c r="H30" s="21" t="s">
        <v>149</v>
      </c>
      <c r="I30" s="43">
        <v>26</v>
      </c>
      <c r="J30" s="43">
        <v>3</v>
      </c>
    </row>
    <row r="31" spans="1:10" ht="19.899999999999999" customHeight="1" x14ac:dyDescent="0.2">
      <c r="A31" s="20" t="s">
        <v>26</v>
      </c>
      <c r="B31" s="57" t="s">
        <v>164</v>
      </c>
      <c r="C31" s="20" t="s">
        <v>49</v>
      </c>
      <c r="D31" s="4" t="s">
        <v>177</v>
      </c>
      <c r="E31" s="20" t="s">
        <v>73</v>
      </c>
      <c r="F31" s="5"/>
      <c r="G31" s="26"/>
      <c r="H31" s="41" t="s">
        <v>150</v>
      </c>
      <c r="I31" s="43">
        <v>23</v>
      </c>
      <c r="J31" s="43">
        <v>1</v>
      </c>
    </row>
    <row r="32" spans="1:10" ht="19.899999999999999" customHeight="1" thickBot="1" x14ac:dyDescent="0.25">
      <c r="A32" s="20" t="s">
        <v>27</v>
      </c>
      <c r="B32" s="4" t="s">
        <v>179</v>
      </c>
      <c r="C32" s="20" t="s">
        <v>50</v>
      </c>
      <c r="D32" s="5" t="s">
        <v>176</v>
      </c>
      <c r="E32" s="20" t="s">
        <v>74</v>
      </c>
      <c r="F32" s="6"/>
      <c r="G32" s="23"/>
      <c r="H32" s="21" t="s">
        <v>151</v>
      </c>
      <c r="I32" s="44">
        <v>18</v>
      </c>
      <c r="J32" s="44">
        <v>5</v>
      </c>
    </row>
    <row r="33" spans="1:10" ht="19.899999999999999" customHeight="1" x14ac:dyDescent="0.2">
      <c r="A33" s="20" t="s">
        <v>28</v>
      </c>
      <c r="B33" s="4"/>
      <c r="C33" s="20" t="s">
        <v>51</v>
      </c>
      <c r="D33" s="5" t="s">
        <v>176</v>
      </c>
      <c r="E33" s="1"/>
      <c r="F33" s="20" t="s">
        <v>191</v>
      </c>
      <c r="G33" s="18"/>
      <c r="H33" s="21"/>
      <c r="I33" s="64">
        <f>I30+I31+I32</f>
        <v>67</v>
      </c>
      <c r="J33" s="64">
        <f>J30+J31+J32</f>
        <v>9</v>
      </c>
    </row>
    <row r="34" spans="1:10" ht="15.75" x14ac:dyDescent="0.25">
      <c r="A34" s="20"/>
      <c r="B34" s="4"/>
      <c r="C34" s="20"/>
      <c r="D34" s="5"/>
      <c r="E34" s="1"/>
      <c r="F34" s="20"/>
      <c r="G34" s="60"/>
      <c r="H34" s="26" t="s">
        <v>142</v>
      </c>
      <c r="I34" s="67">
        <f>(I33/76)*100</f>
        <v>88.157894736842096</v>
      </c>
      <c r="J34" s="67">
        <f>(J33/76)*100</f>
        <v>11.842105263157894</v>
      </c>
    </row>
    <row r="35" spans="1:10" ht="19.899999999999999" customHeight="1" x14ac:dyDescent="0.25">
      <c r="A35" s="1"/>
      <c r="B35" s="5"/>
      <c r="C35" s="19" t="s">
        <v>107</v>
      </c>
      <c r="D35" s="5"/>
      <c r="E35" s="1"/>
      <c r="F35" s="5"/>
      <c r="G35" s="18"/>
      <c r="H35" s="21" t="s">
        <v>153</v>
      </c>
      <c r="I35" s="44">
        <v>3</v>
      </c>
      <c r="J35" s="44">
        <v>5</v>
      </c>
    </row>
    <row r="36" spans="1:10" ht="19.899999999999999" customHeight="1" x14ac:dyDescent="0.2">
      <c r="A36" s="15" t="s">
        <v>83</v>
      </c>
      <c r="B36" s="5" t="s">
        <v>171</v>
      </c>
      <c r="C36" s="15" t="s">
        <v>84</v>
      </c>
      <c r="D36" s="5" t="s">
        <v>177</v>
      </c>
      <c r="E36" s="15" t="s">
        <v>85</v>
      </c>
      <c r="F36" s="16" t="s">
        <v>178</v>
      </c>
      <c r="G36" s="18"/>
      <c r="H36" s="21" t="s">
        <v>152</v>
      </c>
      <c r="I36" s="43">
        <v>2</v>
      </c>
      <c r="J36" s="43">
        <v>15</v>
      </c>
    </row>
    <row r="37" spans="1:10" ht="15.75" x14ac:dyDescent="0.25">
      <c r="A37" s="30" t="s">
        <v>114</v>
      </c>
      <c r="B37" s="32"/>
      <c r="C37" s="30" t="s">
        <v>115</v>
      </c>
      <c r="D37" s="32"/>
      <c r="E37" s="30" t="s">
        <v>116</v>
      </c>
      <c r="F37" s="32"/>
      <c r="G37" s="18"/>
      <c r="H37" s="21" t="s">
        <v>154</v>
      </c>
      <c r="I37" s="43">
        <v>5</v>
      </c>
      <c r="J37" s="43">
        <v>8</v>
      </c>
    </row>
    <row r="38" spans="1:10" ht="19.899999999999999" customHeight="1" thickBot="1" x14ac:dyDescent="0.25">
      <c r="A38" s="1" t="s">
        <v>79</v>
      </c>
      <c r="B38" s="6"/>
      <c r="C38" s="1" t="s">
        <v>87</v>
      </c>
      <c r="D38" s="6"/>
      <c r="E38" s="11" t="s">
        <v>75</v>
      </c>
      <c r="F38" s="6" t="s">
        <v>163</v>
      </c>
      <c r="G38" s="18"/>
      <c r="H38" s="21" t="s">
        <v>155</v>
      </c>
      <c r="I38" s="45">
        <v>4</v>
      </c>
      <c r="J38" s="45">
        <v>5</v>
      </c>
    </row>
    <row r="39" spans="1:10" ht="19.899999999999999" customHeight="1" x14ac:dyDescent="0.2">
      <c r="A39" s="1" t="s">
        <v>78</v>
      </c>
      <c r="B39" s="6"/>
      <c r="C39" s="1" t="s">
        <v>88</v>
      </c>
      <c r="D39" s="6"/>
      <c r="E39" s="10" t="s">
        <v>77</v>
      </c>
      <c r="F39" s="4"/>
      <c r="G39" s="61" t="s">
        <v>190</v>
      </c>
      <c r="H39" s="42"/>
      <c r="I39" s="65">
        <f>SUM(I30+I31+I32+I35+I36+I37+I38)</f>
        <v>81</v>
      </c>
      <c r="J39" s="65">
        <f>J30+J31+J32+J35+J36+J37+J38</f>
        <v>42</v>
      </c>
    </row>
    <row r="40" spans="1:10" ht="19.899999999999999" customHeight="1" x14ac:dyDescent="0.2">
      <c r="A40" s="1" t="s">
        <v>80</v>
      </c>
      <c r="B40" s="6" t="s">
        <v>182</v>
      </c>
      <c r="C40" s="1"/>
      <c r="D40" s="3"/>
      <c r="E40" s="10" t="s">
        <v>86</v>
      </c>
      <c r="F40" s="4" t="s">
        <v>163</v>
      </c>
      <c r="G40" s="18"/>
      <c r="H40" s="68" t="s">
        <v>142</v>
      </c>
      <c r="I40" s="66">
        <f>(I39/123)*100</f>
        <v>65.853658536585371</v>
      </c>
      <c r="J40" s="66">
        <f>(J39/123)*100</f>
        <v>34.146341463414636</v>
      </c>
    </row>
    <row r="41" spans="1:10" ht="19.899999999999999" customHeight="1" x14ac:dyDescent="0.2">
      <c r="A41" s="7"/>
      <c r="B41" s="8"/>
      <c r="C41" s="7"/>
      <c r="D41" s="8"/>
      <c r="E41" s="7"/>
      <c r="F41" s="8"/>
    </row>
    <row r="42" spans="1:10" ht="19.899999999999999" customHeight="1" x14ac:dyDescent="0.2">
      <c r="A42" s="7"/>
      <c r="B42" s="8"/>
      <c r="C42" s="7"/>
      <c r="D42" s="8"/>
      <c r="E42" s="7"/>
      <c r="F42" s="8"/>
    </row>
    <row r="43" spans="1:10" ht="19.899999999999999" customHeight="1" x14ac:dyDescent="0.2">
      <c r="A43" s="7"/>
      <c r="B43" s="8"/>
      <c r="C43" s="7"/>
      <c r="D43" s="8"/>
      <c r="E43" s="7"/>
      <c r="F43" s="8"/>
    </row>
    <row r="44" spans="1:10" ht="19.899999999999999" customHeight="1" x14ac:dyDescent="0.2">
      <c r="A44" s="7"/>
      <c r="B44" s="8"/>
      <c r="C44" s="7"/>
      <c r="D44" s="8"/>
      <c r="E44" s="7"/>
      <c r="F44" s="8"/>
    </row>
    <row r="45" spans="1:10" ht="19.899999999999999" customHeight="1" x14ac:dyDescent="0.2">
      <c r="A45" s="7"/>
      <c r="B45" s="8"/>
      <c r="C45" s="7"/>
      <c r="D45" s="8"/>
      <c r="E45" s="7"/>
      <c r="F45" s="8"/>
    </row>
  </sheetData>
  <sortState ref="I15:J27">
    <sortCondition ref="I15"/>
  </sortState>
  <phoneticPr fontId="0" type="noConversion"/>
  <pageMargins left="0.5" right="0.25" top="0.25" bottom="0.25" header="0" footer="0.3"/>
  <pageSetup orientation="portrait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Univeristy of Memphis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bollwerk</dc:creator>
  <cp:lastModifiedBy>jbollwrk</cp:lastModifiedBy>
  <cp:lastPrinted>2017-10-05T16:01:03Z</cp:lastPrinted>
  <dcterms:created xsi:type="dcterms:W3CDTF">2000-04-14T18:59:22Z</dcterms:created>
  <dcterms:modified xsi:type="dcterms:W3CDTF">2017-10-05T17:58:48Z</dcterms:modified>
</cp:coreProperties>
</file>